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 activeTab="1"/>
  </bookViews>
  <sheets>
    <sheet name="Funds" sheetId="1" r:id="rId1"/>
    <sheet name="Holder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11" i="1" l="1"/>
  <c r="Z11" i="1"/>
  <c r="AA10" i="1"/>
  <c r="Z10" i="1"/>
  <c r="AA9" i="1"/>
  <c r="Z9" i="1"/>
  <c r="AA8" i="1"/>
  <c r="Z8" i="1"/>
  <c r="AA7" i="1"/>
  <c r="Z7" i="1" s="1"/>
  <c r="AA5" i="1"/>
  <c r="Z5" i="1" s="1"/>
  <c r="AA4" i="1"/>
  <c r="Z4" i="1" s="1"/>
  <c r="AA3" i="1"/>
  <c r="Z3" i="1"/>
  <c r="AA2" i="1"/>
  <c r="Z2" i="1" s="1"/>
  <c r="W3" i="1" l="1"/>
  <c r="V3" i="1" s="1"/>
  <c r="W4" i="1"/>
  <c r="V4" i="1" s="1"/>
  <c r="W5" i="1"/>
  <c r="V5" i="1" s="1"/>
  <c r="W6" i="1"/>
  <c r="V6" i="1" s="1"/>
  <c r="W7" i="1"/>
  <c r="V7" i="1" s="1"/>
  <c r="W8" i="1"/>
  <c r="V8" i="1" s="1"/>
  <c r="W9" i="1"/>
  <c r="V9" i="1" s="1"/>
  <c r="W10" i="1"/>
  <c r="V10" i="1" s="1"/>
  <c r="W11" i="1"/>
  <c r="V11" i="1" s="1"/>
  <c r="W12" i="1"/>
  <c r="V12" i="1" s="1"/>
  <c r="W2" i="1"/>
  <c r="V2" i="1" s="1"/>
  <c r="S3" i="1"/>
  <c r="R3" i="1" s="1"/>
  <c r="S4" i="1"/>
  <c r="R4" i="1" s="1"/>
  <c r="S5" i="1"/>
  <c r="R5" i="1" s="1"/>
  <c r="S6" i="1"/>
  <c r="R6" i="1" s="1"/>
  <c r="S7" i="1"/>
  <c r="R7" i="1" s="1"/>
  <c r="S8" i="1"/>
  <c r="R8" i="1" s="1"/>
  <c r="S9" i="1"/>
  <c r="R9" i="1" s="1"/>
  <c r="S10" i="1"/>
  <c r="R10" i="1" s="1"/>
  <c r="S11" i="1"/>
  <c r="R11" i="1" s="1"/>
  <c r="S12" i="1"/>
  <c r="R12" i="1" s="1"/>
  <c r="S2" i="1"/>
  <c r="R2" i="1" s="1"/>
  <c r="N3" i="1"/>
  <c r="M3" i="1" s="1"/>
  <c r="N4" i="1"/>
  <c r="M4" i="1" s="1"/>
  <c r="N5" i="1"/>
  <c r="M5" i="1" s="1"/>
  <c r="N6" i="1"/>
  <c r="M6" i="1" s="1"/>
  <c r="N7" i="1"/>
  <c r="M7" i="1" s="1"/>
  <c r="N8" i="1"/>
  <c r="M8" i="1" s="1"/>
  <c r="N9" i="1"/>
  <c r="M9" i="1" s="1"/>
  <c r="N10" i="1"/>
  <c r="M10" i="1" s="1"/>
  <c r="N11" i="1"/>
  <c r="M11" i="1" s="1"/>
  <c r="N12" i="1"/>
  <c r="M12" i="1" s="1"/>
  <c r="N2" i="1"/>
  <c r="M2" i="1" s="1"/>
  <c r="J3" i="1"/>
  <c r="I3" i="1" s="1"/>
  <c r="J4" i="1"/>
  <c r="I4" i="1" s="1"/>
  <c r="J5" i="1"/>
  <c r="I5" i="1" s="1"/>
  <c r="J6" i="1"/>
  <c r="I6" i="1" s="1"/>
  <c r="J7" i="1"/>
  <c r="I7" i="1" s="1"/>
  <c r="J8" i="1"/>
  <c r="I8" i="1" s="1"/>
  <c r="J9" i="1"/>
  <c r="I9" i="1" s="1"/>
  <c r="J10" i="1"/>
  <c r="I10" i="1" s="1"/>
  <c r="J11" i="1"/>
  <c r="I11" i="1" s="1"/>
  <c r="J12" i="1"/>
  <c r="I12" i="1" s="1"/>
  <c r="J2" i="1"/>
  <c r="I2" i="1" s="1"/>
  <c r="F12" i="1"/>
  <c r="E12" i="1" s="1"/>
  <c r="F7" i="1"/>
  <c r="E7" i="1" s="1"/>
  <c r="F8" i="1"/>
  <c r="E8" i="1" s="1"/>
  <c r="F9" i="1"/>
  <c r="E9" i="1" s="1"/>
  <c r="F10" i="1"/>
  <c r="E10" i="1" s="1"/>
  <c r="F11" i="1"/>
  <c r="E11" i="1" s="1"/>
  <c r="F3" i="1"/>
  <c r="E3" i="1" s="1"/>
  <c r="F4" i="1"/>
  <c r="E4" i="1" s="1"/>
  <c r="F5" i="1"/>
  <c r="E5" i="1" s="1"/>
  <c r="F6" i="1"/>
  <c r="E6" i="1" s="1"/>
  <c r="F2" i="1"/>
  <c r="E2" i="1" s="1"/>
</calcChain>
</file>

<file path=xl/sharedStrings.xml><?xml version="1.0" encoding="utf-8"?>
<sst xmlns="http://schemas.openxmlformats.org/spreadsheetml/2006/main" count="172" uniqueCount="91">
  <si>
    <t>Fund Name</t>
  </si>
  <si>
    <t>Symbol</t>
  </si>
  <si>
    <t>Monthly Dividend</t>
  </si>
  <si>
    <t>Cost/Share 8/30/16</t>
  </si>
  <si>
    <t>Investment For $Amt/Mon If Purchased Today</t>
  </si>
  <si>
    <t>Number Of Shares
If Purchased 
8/30/2016</t>
  </si>
  <si>
    <t>Cost/sh</t>
  </si>
  <si>
    <t>Number Of Shares If Purchased Today</t>
  </si>
  <si>
    <t>No. Of Shares If Purchased Today</t>
  </si>
  <si>
    <t>Est Yr Rtn</t>
  </si>
  <si>
    <t>3/18/2020
Div/Mo</t>
  </si>
  <si>
    <t>Cost/sh
3/18/2020</t>
  </si>
  <si>
    <t>No. Of Shares If Purchased 3/18/2020</t>
  </si>
  <si>
    <t>Cost/sh
01/20/2020</t>
  </si>
  <si>
    <t>10/20/2021
Div/Mo</t>
  </si>
  <si>
    <t>No. Of Shares If Purchased 01/20/2021</t>
  </si>
  <si>
    <t>PIMCO Corporate &amp; Income Strategy Fund</t>
  </si>
  <si>
    <t>PCN</t>
  </si>
  <si>
    <t>PIMCO Corporate &amp; Income Opportunity Fund</t>
  </si>
  <si>
    <t>PTY</t>
  </si>
  <si>
    <t>PIMCO Global StocksPLUS® &amp; Income Fund</t>
  </si>
  <si>
    <t>PGP</t>
  </si>
  <si>
    <t>PIMCO High Income Fund</t>
  </si>
  <si>
    <t>PHK</t>
  </si>
  <si>
    <t>PIMCO Income Opportunity Fund</t>
  </si>
  <si>
    <t>PKO</t>
  </si>
  <si>
    <t>PIMCO Strategic Income Fund, Inc.</t>
  </si>
  <si>
    <t>RCS</t>
  </si>
  <si>
    <t>PCM Fund, Inc.</t>
  </si>
  <si>
    <t>PCM</t>
  </si>
  <si>
    <t>PIMCO Income Strategy Fund</t>
  </si>
  <si>
    <t>PFL</t>
  </si>
  <si>
    <t>PIMCO Income Strategy Fund II</t>
  </si>
  <si>
    <t>PFN</t>
  </si>
  <si>
    <t>PIMCO Dynamic Income Fund</t>
  </si>
  <si>
    <t>PDI</t>
  </si>
  <si>
    <t>PIMCO Dynamic Credit and Mortgage Income Fund</t>
  </si>
  <si>
    <t>PCI</t>
  </si>
  <si>
    <t>11/14/2016 Div/Mon</t>
  </si>
  <si>
    <t>1/19/2017 Div/Mon</t>
  </si>
  <si>
    <t>6/18/2022
Div/Mo</t>
  </si>
  <si>
    <t>Cost/sh
6/18/2022</t>
  </si>
  <si>
    <t>No. Of Shares If Purchased 6/18/2022</t>
  </si>
  <si>
    <t>Sold to ALV:GR</t>
  </si>
  <si>
    <t>Holders</t>
  </si>
  <si>
    <t>F3logic, LLC</t>
  </si>
  <si>
    <t>Advisor Group, Inc.</t>
  </si>
  <si>
    <t>Invesco Ltd.</t>
  </si>
  <si>
    <t>Royal Bank of Canada</t>
  </si>
  <si>
    <t>Armor Investment Advisors, LLC</t>
  </si>
  <si>
    <t>Creative Planning</t>
  </si>
  <si>
    <t>Morgan Stanley</t>
  </si>
  <si>
    <t>Commonwealth Equity Services, LLC</t>
  </si>
  <si>
    <t>Cetera Advisor Networks LLC</t>
  </si>
  <si>
    <t>Bank of America Corporation</t>
  </si>
  <si>
    <t>Top Mutual Fund Holders</t>
  </si>
  <si>
    <t>Holder</t>
  </si>
  <si>
    <t>Invesco ETF Tr II-Invesco Income Composite ETF</t>
  </si>
  <si>
    <t>Elevated Capital Advisors, LLC</t>
  </si>
  <si>
    <t>Bridge Advisory, LLC</t>
  </si>
  <si>
    <t>LPL Financial LLC</t>
  </si>
  <si>
    <t>Beacon Pointe Advisors, LLC</t>
  </si>
  <si>
    <t>Northwestern Mutual Wealth Management Company</t>
  </si>
  <si>
    <t>GHE, LLC</t>
  </si>
  <si>
    <t>Two Roads Shared Tr-Anfield Capital Diversified Alternatives ETF</t>
  </si>
  <si>
    <t>Janney Montgomery Scott LLC</t>
  </si>
  <si>
    <t>Penserra Capital Management LLC</t>
  </si>
  <si>
    <t>Concourse Financial Group Securities Inc</t>
  </si>
  <si>
    <t>Amplify High Income ETF</t>
  </si>
  <si>
    <t>WisdomTree Tr-WisdomTree Alternative Income Fd</t>
  </si>
  <si>
    <t>Cohen &amp; Steers Inc.</t>
  </si>
  <si>
    <t>Guggenheim Capital, LLC</t>
  </si>
  <si>
    <t>Rivernorth Capital Management, LLC</t>
  </si>
  <si>
    <t>UBS Group AG</t>
  </si>
  <si>
    <t>NewEdge Advisors, LLC</t>
  </si>
  <si>
    <t>Clough Capital Partners, LP</t>
  </si>
  <si>
    <t>Brinker Capital Investments, LLC</t>
  </si>
  <si>
    <t>Cohen &amp; Steers Closed End Opportunity Fund</t>
  </si>
  <si>
    <t>Cambridge Investment Research Advisors Inc.</t>
  </si>
  <si>
    <t>Vident Investment Advisory, LLC</t>
  </si>
  <si>
    <t>RBB Fund Inc.-DriveWealth Power Saver ETF</t>
  </si>
  <si>
    <t>SIT Investment Associates Inc</t>
  </si>
  <si>
    <t>Natixis</t>
  </si>
  <si>
    <t>Sol Capital Management Co</t>
  </si>
  <si>
    <t>UMA Financial Services, Inc.</t>
  </si>
  <si>
    <t>First Foundation Advisors</t>
  </si>
  <si>
    <t>Raymond James &amp; Associates, Inc.</t>
  </si>
  <si>
    <t>MML Investors Services, LLC</t>
  </si>
  <si>
    <t>Horizon Kinetics Asset Management LLC</t>
  </si>
  <si>
    <t>National Asset Management, Inc.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</si>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</sst>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rgb="FF26282A"/>
      <name val="Helvetica"/>
      <family val="2"/>
    </font>
    <font>
      <b/>
      <sz val="13.5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ill="0" applyBorder="0" applyAlignment="0" applyProtection="0"/>
    <xf numFmtId="43" fontId="18" fillId="0" borderId="0" applyFill="0" applyBorder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</cellStyleXfs>
  <cellXfs count="63">
    <xf numFmtId="0" fontId="0" fillId="0" borderId="0" xfId="0"/>
    <xf numFmtId="14" fontId="0" fillId="0" borderId="20" xfId="44" applyNumberFormat="1" applyFont="1" applyBorder="1" applyAlignment="1">
      <alignment textRotation="60"/>
    </xf>
    <xf numFmtId="14" fontId="0" fillId="0" borderId="0" xfId="44" applyNumberFormat="1" applyFont="1" applyAlignment="1">
      <alignment textRotation="59"/>
    </xf>
    <xf numFmtId="3" fontId="1" fillId="0" borderId="23" xfId="44" applyNumberFormat="1" applyBorder="1"/>
    <xf numFmtId="164" fontId="1" fillId="0" borderId="13" xfId="44" applyNumberFormat="1" applyBorder="1"/>
    <xf numFmtId="0" fontId="1" fillId="0" borderId="22" xfId="44" applyBorder="1" applyAlignment="1">
      <alignment textRotation="59" wrapText="1"/>
    </xf>
    <xf numFmtId="2" fontId="1" fillId="0" borderId="13" xfId="44" applyNumberFormat="1" applyBorder="1"/>
    <xf numFmtId="4" fontId="1" fillId="0" borderId="21" xfId="44" applyNumberFormat="1" applyBorder="1" applyAlignment="1">
      <alignment textRotation="59" wrapText="1"/>
    </xf>
    <xf numFmtId="4" fontId="1" fillId="0" borderId="10" xfId="44" applyNumberFormat="1" applyBorder="1" applyAlignment="1">
      <alignment textRotation="59" wrapText="1"/>
    </xf>
    <xf numFmtId="0" fontId="18" fillId="0" borderId="11" xfId="45" applyBorder="1"/>
    <xf numFmtId="0" fontId="1" fillId="0" borderId="12" xfId="44" applyBorder="1" applyAlignment="1">
      <alignment textRotation="59" wrapText="1"/>
    </xf>
    <xf numFmtId="0" fontId="1" fillId="0" borderId="12" xfId="44" applyBorder="1" applyAlignment="1">
      <alignment horizontal="left" textRotation="59" wrapText="1"/>
    </xf>
    <xf numFmtId="0" fontId="1" fillId="0" borderId="12" xfId="44" applyBorder="1"/>
    <xf numFmtId="0" fontId="1" fillId="0" borderId="14" xfId="44" applyBorder="1"/>
    <xf numFmtId="2" fontId="1" fillId="0" borderId="11" xfId="44" applyNumberFormat="1" applyBorder="1" applyAlignment="1">
      <alignment horizontal="center"/>
    </xf>
    <xf numFmtId="2" fontId="20" fillId="33" borderId="11" xfId="44" applyNumberFormat="1" applyFont="1" applyFill="1" applyBorder="1" applyAlignment="1">
      <alignment horizontal="center" wrapText="1"/>
    </xf>
    <xf numFmtId="2" fontId="1" fillId="0" borderId="15" xfId="44" applyNumberFormat="1" applyBorder="1" applyAlignment="1">
      <alignment horizontal="center"/>
    </xf>
    <xf numFmtId="2" fontId="20" fillId="33" borderId="15" xfId="44" applyNumberFormat="1" applyFont="1" applyFill="1" applyBorder="1" applyAlignment="1">
      <alignment horizontal="center" wrapText="1"/>
    </xf>
    <xf numFmtId="0" fontId="20" fillId="33" borderId="11" xfId="44" applyFont="1" applyFill="1" applyBorder="1" applyAlignment="1">
      <alignment horizontal="left" wrapText="1"/>
    </xf>
    <xf numFmtId="0" fontId="1" fillId="0" borderId="11" xfId="44" applyBorder="1"/>
    <xf numFmtId="0" fontId="20" fillId="33" borderId="16" xfId="44" applyFont="1" applyFill="1" applyBorder="1" applyAlignment="1">
      <alignment horizontal="left" wrapText="1"/>
    </xf>
    <xf numFmtId="0" fontId="20" fillId="34" borderId="11" xfId="44" applyFont="1" applyFill="1" applyBorder="1" applyAlignment="1">
      <alignment horizontal="left" wrapText="1"/>
    </xf>
    <xf numFmtId="0" fontId="1" fillId="0" borderId="0" xfId="44" applyFill="1" applyBorder="1" applyAlignment="1">
      <alignment textRotation="59" wrapText="1"/>
    </xf>
    <xf numFmtId="2" fontId="18" fillId="0" borderId="11" xfId="45" applyNumberFormat="1" applyBorder="1"/>
    <xf numFmtId="14" fontId="18" fillId="0" borderId="0" xfId="45" applyNumberFormat="1" applyBorder="1" applyAlignment="1">
      <alignment textRotation="60" wrapText="1"/>
    </xf>
    <xf numFmtId="4" fontId="1" fillId="0" borderId="0" xfId="44" applyNumberFormat="1" applyBorder="1" applyAlignment="1">
      <alignment textRotation="59" wrapText="1"/>
    </xf>
    <xf numFmtId="3" fontId="1" fillId="0" borderId="17" xfId="44" applyNumberFormat="1" applyBorder="1"/>
    <xf numFmtId="4" fontId="1" fillId="0" borderId="18" xfId="44" applyNumberFormat="1" applyBorder="1" applyAlignment="1">
      <alignment textRotation="59" wrapText="1"/>
    </xf>
    <xf numFmtId="4" fontId="18" fillId="0" borderId="19" xfId="45" applyNumberFormat="1" applyBorder="1"/>
    <xf numFmtId="0" fontId="1" fillId="0" borderId="20" xfId="44" applyFill="1" applyBorder="1" applyAlignment="1">
      <alignment textRotation="59" wrapText="1"/>
    </xf>
    <xf numFmtId="165" fontId="20" fillId="33" borderId="15" xfId="44" applyNumberFormat="1" applyFont="1" applyFill="1" applyBorder="1" applyAlignment="1">
      <alignment wrapText="1"/>
    </xf>
    <xf numFmtId="165" fontId="18" fillId="0" borderId="11" xfId="45" applyNumberFormat="1" applyBorder="1"/>
    <xf numFmtId="0" fontId="0" fillId="0" borderId="0" xfId="44" applyFont="1" applyFill="1" applyBorder="1" applyAlignment="1">
      <alignment textRotation="59" wrapText="1"/>
    </xf>
    <xf numFmtId="4" fontId="0" fillId="0" borderId="18" xfId="44" applyNumberFormat="1" applyFont="1" applyBorder="1" applyAlignment="1">
      <alignment textRotation="59" wrapText="1"/>
    </xf>
    <xf numFmtId="0" fontId="0" fillId="35" borderId="0" xfId="0" applyFill="1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5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2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165" fontId="20" fillId="33" borderId="11" xfId="44" applyNumberFormat="1" applyFont="1" applyFill="1" applyBorder="1" applyAlignment="1">
      <alignment wrapText="1"/>
    </xf>
    <xf numFmtId="2" fontId="18" fillId="0" borderId="13" xfId="45" applyNumberFormat="1" applyBorder="1"/>
    <xf numFmtId="3" fontId="1" fillId="0" borderId="19" xfId="44" applyNumberFormat="1" applyBorder="1"/>
    <xf numFmtId="0" fontId="20" fillId="35" borderId="11" xfId="44" applyFont="1" applyFill="1" applyBorder="1" applyAlignment="1">
      <alignment horizontal="left" wrapText="1"/>
    </xf>
    <xf numFmtId="0" fontId="1" fillId="35" borderId="11" xfId="44" applyFill="1" applyBorder="1"/>
    <xf numFmtId="2" fontId="20" fillId="35" borderId="11" xfId="44" applyNumberFormat="1" applyFont="1" applyFill="1" applyBorder="1" applyAlignment="1">
      <alignment horizontal="center" wrapText="1"/>
    </xf>
    <xf numFmtId="2" fontId="1" fillId="35" borderId="11" xfId="44" applyNumberFormat="1" applyFill="1" applyBorder="1" applyAlignment="1">
      <alignment horizontal="center"/>
    </xf>
    <xf numFmtId="165" fontId="20" fillId="35" borderId="15" xfId="44" applyNumberFormat="1" applyFont="1" applyFill="1" applyBorder="1" applyAlignment="1">
      <alignment wrapText="1"/>
    </xf>
    <xf numFmtId="3" fontId="1" fillId="35" borderId="17" xfId="44" applyNumberFormat="1" applyFill="1" applyBorder="1"/>
    <xf numFmtId="2" fontId="1" fillId="35" borderId="13" xfId="44" applyNumberFormat="1" applyFill="1" applyBorder="1"/>
    <xf numFmtId="3" fontId="1" fillId="35" borderId="23" xfId="44" applyNumberFormat="1" applyFill="1" applyBorder="1"/>
    <xf numFmtId="164" fontId="1" fillId="35" borderId="13" xfId="44" applyNumberFormat="1" applyFill="1" applyBorder="1"/>
    <xf numFmtId="0" fontId="18" fillId="35" borderId="11" xfId="45" applyFill="1" applyBorder="1"/>
    <xf numFmtId="2" fontId="18" fillId="35" borderId="13" xfId="45" applyNumberFormat="1" applyFill="1" applyBorder="1"/>
    <xf numFmtId="2" fontId="18" fillId="35" borderId="11" xfId="45" applyNumberFormat="1" applyFill="1" applyBorder="1"/>
    <xf numFmtId="165" fontId="18" fillId="35" borderId="11" xfId="45" applyNumberFormat="1" applyFill="1" applyBorder="1"/>
    <xf numFmtId="4" fontId="18" fillId="35" borderId="19" xfId="45" applyNumberFormat="1" applyFill="1" applyBorder="1"/>
    <xf numFmtId="0" fontId="0" fillId="35" borderId="13" xfId="0" applyFill="1" applyBorder="1"/>
    <xf numFmtId="0" fontId="0" fillId="35" borderId="11" xfId="0" applyFill="1" applyBorder="1"/>
    <xf numFmtId="0" fontId="0" fillId="35" borderId="19" xfId="0" applyFill="1" applyBorder="1"/>
  </cellXfs>
  <cellStyles count="49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3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5"/>
    <cellStyle name="Normal 4" xfId="41"/>
    <cellStyle name="Note 2" xfId="46"/>
    <cellStyle name="Output" xfId="10" builtinId="21" customBuiltin="1"/>
    <cellStyle name="Percent 2" xfId="48"/>
    <cellStyle name="Percent 3" xfId="47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opLeftCell="A10" workbookViewId="0">
      <selection activeCell="J12" sqref="A12:XFD12"/>
    </sheetView>
  </sheetViews>
  <sheetFormatPr defaultRowHeight="15" x14ac:dyDescent="0.25"/>
  <cols>
    <col min="3" max="4" width="9.140625" customWidth="1"/>
    <col min="5" max="6" width="16.140625" customWidth="1"/>
    <col min="7" max="8" width="9.140625" customWidth="1"/>
    <col min="9" max="9" width="12" customWidth="1"/>
    <col min="10" max="12" width="9.140625" customWidth="1"/>
    <col min="13" max="13" width="9.5703125" customWidth="1"/>
    <col min="14" max="17" width="9.140625" customWidth="1"/>
    <col min="18" max="18" width="9.5703125" customWidth="1"/>
    <col min="19" max="23" width="9.140625" customWidth="1"/>
    <col min="27" max="27" width="10.85546875" customWidth="1"/>
  </cols>
  <sheetData>
    <row r="1" spans="1:27" ht="98.25" customHeight="1" thickBot="1" x14ac:dyDescent="0.3">
      <c r="A1" s="12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5" t="s">
        <v>5</v>
      </c>
      <c r="G1" s="2" t="s">
        <v>38</v>
      </c>
      <c r="H1" s="22" t="s">
        <v>6</v>
      </c>
      <c r="I1" s="10" t="s">
        <v>4</v>
      </c>
      <c r="J1" s="10" t="s">
        <v>7</v>
      </c>
      <c r="K1" s="1" t="s">
        <v>39</v>
      </c>
      <c r="L1" s="22" t="s">
        <v>6</v>
      </c>
      <c r="M1" s="10" t="s">
        <v>4</v>
      </c>
      <c r="N1" s="10" t="s">
        <v>8</v>
      </c>
      <c r="O1" s="29" t="s">
        <v>9</v>
      </c>
      <c r="P1" s="24" t="s">
        <v>10</v>
      </c>
      <c r="Q1" s="22" t="s">
        <v>11</v>
      </c>
      <c r="R1" s="8" t="s">
        <v>4</v>
      </c>
      <c r="S1" s="7" t="s">
        <v>12</v>
      </c>
      <c r="T1" s="24" t="s">
        <v>14</v>
      </c>
      <c r="U1" s="22" t="s">
        <v>13</v>
      </c>
      <c r="V1" s="25" t="s">
        <v>4</v>
      </c>
      <c r="W1" s="27" t="s">
        <v>15</v>
      </c>
      <c r="X1" s="24" t="s">
        <v>40</v>
      </c>
      <c r="Y1" s="32" t="s">
        <v>41</v>
      </c>
      <c r="Z1" s="25" t="s">
        <v>4</v>
      </c>
      <c r="AA1" s="33" t="s">
        <v>42</v>
      </c>
    </row>
    <row r="2" spans="1:27" ht="87" thickBot="1" x14ac:dyDescent="0.3">
      <c r="A2" s="20" t="s">
        <v>16</v>
      </c>
      <c r="B2" s="13" t="s">
        <v>17</v>
      </c>
      <c r="C2" s="17">
        <v>0.1125</v>
      </c>
      <c r="D2" s="16">
        <v>15.67</v>
      </c>
      <c r="E2" s="30">
        <f>D2*F2</f>
        <v>696444.4444444445</v>
      </c>
      <c r="F2" s="26">
        <f>5000/C2</f>
        <v>44444.444444444445</v>
      </c>
      <c r="G2" s="6">
        <v>0.1125</v>
      </c>
      <c r="H2" s="19">
        <v>14.55</v>
      </c>
      <c r="I2" s="30">
        <f>H2*J2</f>
        <v>646666.66666666674</v>
      </c>
      <c r="J2" s="26">
        <f>5000/G2</f>
        <v>44444.444444444445</v>
      </c>
      <c r="K2" s="19">
        <v>0.1125</v>
      </c>
      <c r="L2" s="19">
        <v>15.29</v>
      </c>
      <c r="M2" s="30">
        <f>N2*L2</f>
        <v>679555.5555555555</v>
      </c>
      <c r="N2" s="26">
        <f>5000/K2</f>
        <v>44444.444444444445</v>
      </c>
      <c r="O2" s="4">
        <v>8.8293001962066728E-2</v>
      </c>
      <c r="P2" s="9">
        <v>0.1125</v>
      </c>
      <c r="Q2" s="9">
        <v>9.98</v>
      </c>
      <c r="R2" s="43">
        <f>S2*Q2</f>
        <v>443555.55555555556</v>
      </c>
      <c r="S2" s="45">
        <f>5000/P2</f>
        <v>44444.444444444445</v>
      </c>
      <c r="T2" s="44">
        <v>0.1125</v>
      </c>
      <c r="U2" s="23">
        <v>17.11</v>
      </c>
      <c r="V2" s="31">
        <f t="shared" ref="V2:V12" si="0">W2*U2</f>
        <v>760444.44444444438</v>
      </c>
      <c r="W2" s="28">
        <f t="shared" ref="W2:W12" si="1">5000/T2</f>
        <v>44444.444444444445</v>
      </c>
      <c r="X2" s="42">
        <v>0.113</v>
      </c>
      <c r="Y2" s="41">
        <v>12.39</v>
      </c>
      <c r="Z2" s="31">
        <f t="shared" ref="Z2:Z5" si="2">AA2*Y2</f>
        <v>548230.08849557524</v>
      </c>
      <c r="AA2" s="28">
        <f t="shared" ref="AA2:AA5" si="3">5000/X2</f>
        <v>44247.787610619467</v>
      </c>
    </row>
    <row r="3" spans="1:27" ht="101.25" thickBot="1" x14ac:dyDescent="0.3">
      <c r="A3" s="18" t="s">
        <v>18</v>
      </c>
      <c r="B3" s="19" t="s">
        <v>19</v>
      </c>
      <c r="C3" s="15">
        <v>0.13</v>
      </c>
      <c r="D3" s="14">
        <v>14.91</v>
      </c>
      <c r="E3" s="30">
        <f t="shared" ref="E3:E11" si="4">D3*F3</f>
        <v>573461.5384615385</v>
      </c>
      <c r="F3" s="26">
        <f t="shared" ref="F3:F6" si="5">5000/C3</f>
        <v>38461.538461538461</v>
      </c>
      <c r="G3" s="6">
        <v>0.13</v>
      </c>
      <c r="H3" s="19">
        <v>14.37</v>
      </c>
      <c r="I3" s="30">
        <f t="shared" ref="I3:I12" si="6">H3*J3</f>
        <v>552692.30769230763</v>
      </c>
      <c r="J3" s="26">
        <f t="shared" ref="J3:J12" si="7">5000/G3</f>
        <v>38461.538461538461</v>
      </c>
      <c r="K3" s="19">
        <v>0.13</v>
      </c>
      <c r="L3" s="19">
        <v>14.89</v>
      </c>
      <c r="M3" s="30">
        <f t="shared" ref="M3:M12" si="8">N3*L3</f>
        <v>572692.30769230775</v>
      </c>
      <c r="N3" s="3">
        <f t="shared" ref="N3:N12" si="9">5000/K3</f>
        <v>38461.538461538461</v>
      </c>
      <c r="O3" s="4">
        <v>0.10476830087306917</v>
      </c>
      <c r="P3" s="9">
        <v>0.13</v>
      </c>
      <c r="Q3" s="9">
        <v>10.44</v>
      </c>
      <c r="R3" s="30">
        <f t="shared" ref="R3:R12" si="10">S3*Q3</f>
        <v>401538.4615384615</v>
      </c>
      <c r="S3" s="3">
        <f t="shared" ref="S3:S12" si="11">5000/P3</f>
        <v>38461.538461538461</v>
      </c>
      <c r="T3" s="44">
        <v>0.13</v>
      </c>
      <c r="U3" s="23">
        <v>17.95</v>
      </c>
      <c r="V3" s="31">
        <f t="shared" si="0"/>
        <v>690384.61538461538</v>
      </c>
      <c r="W3" s="28">
        <f t="shared" si="1"/>
        <v>38461.538461538461</v>
      </c>
      <c r="X3" s="42">
        <v>0.11899999999999999</v>
      </c>
      <c r="Y3" s="41">
        <v>12.93</v>
      </c>
      <c r="Z3" s="31">
        <f t="shared" si="2"/>
        <v>543277.31092436973</v>
      </c>
      <c r="AA3" s="28">
        <f t="shared" si="3"/>
        <v>42016.806722689078</v>
      </c>
    </row>
    <row r="4" spans="1:27" ht="87" thickBot="1" x14ac:dyDescent="0.3">
      <c r="A4" s="18" t="s">
        <v>20</v>
      </c>
      <c r="B4" s="19" t="s">
        <v>21</v>
      </c>
      <c r="C4" s="15">
        <v>0.18335000000000001</v>
      </c>
      <c r="D4" s="14">
        <v>16.2</v>
      </c>
      <c r="E4" s="30">
        <f t="shared" si="4"/>
        <v>441778.02017998358</v>
      </c>
      <c r="F4" s="26">
        <f t="shared" si="5"/>
        <v>27270.248159258248</v>
      </c>
      <c r="G4" s="6">
        <v>0.14668</v>
      </c>
      <c r="H4" s="19">
        <v>16.2</v>
      </c>
      <c r="I4" s="30">
        <f t="shared" si="6"/>
        <v>552222.5252249795</v>
      </c>
      <c r="J4" s="26">
        <f t="shared" si="7"/>
        <v>34087.81019907281</v>
      </c>
      <c r="K4" s="19">
        <v>0.14668</v>
      </c>
      <c r="L4" s="19">
        <v>16.97</v>
      </c>
      <c r="M4" s="30">
        <f t="shared" si="8"/>
        <v>578470.13907826552</v>
      </c>
      <c r="N4" s="3">
        <f t="shared" si="9"/>
        <v>34087.81019907281</v>
      </c>
      <c r="O4" s="4">
        <v>0.10372186210960518</v>
      </c>
      <c r="P4" s="9">
        <v>9.3939999999999996E-2</v>
      </c>
      <c r="Q4" s="9">
        <v>5.3</v>
      </c>
      <c r="R4" s="30">
        <f t="shared" si="10"/>
        <v>282094.95422610175</v>
      </c>
      <c r="S4" s="3">
        <f t="shared" si="11"/>
        <v>53225.463061528637</v>
      </c>
      <c r="T4" s="44">
        <v>0.09</v>
      </c>
      <c r="U4" s="23">
        <v>10.15</v>
      </c>
      <c r="V4" s="31">
        <f t="shared" si="0"/>
        <v>563888.88888888888</v>
      </c>
      <c r="W4" s="28">
        <f t="shared" si="1"/>
        <v>55555.555555555555</v>
      </c>
      <c r="X4" s="42">
        <v>6.9000000000000006E-2</v>
      </c>
      <c r="Y4" s="41">
        <v>7.27</v>
      </c>
      <c r="Z4" s="31">
        <f t="shared" si="2"/>
        <v>526811.59420289844</v>
      </c>
      <c r="AA4" s="28">
        <f t="shared" si="3"/>
        <v>72463.768115942017</v>
      </c>
    </row>
    <row r="5" spans="1:27" ht="58.5" thickBot="1" x14ac:dyDescent="0.3">
      <c r="A5" s="21" t="s">
        <v>22</v>
      </c>
      <c r="B5" s="19" t="s">
        <v>23</v>
      </c>
      <c r="C5" s="15">
        <v>0.10346</v>
      </c>
      <c r="D5" s="14">
        <v>9.91</v>
      </c>
      <c r="E5" s="30">
        <f t="shared" si="4"/>
        <v>478929.05470713321</v>
      </c>
      <c r="F5" s="26">
        <f t="shared" si="5"/>
        <v>48327.856176300018</v>
      </c>
      <c r="G5" s="6">
        <v>0.10346</v>
      </c>
      <c r="H5" s="19">
        <v>8.7799999999999994</v>
      </c>
      <c r="I5" s="30">
        <f t="shared" si="6"/>
        <v>424318.57722791412</v>
      </c>
      <c r="J5" s="26">
        <f t="shared" si="7"/>
        <v>48327.856176300018</v>
      </c>
      <c r="K5" s="19">
        <v>0.10346</v>
      </c>
      <c r="L5" s="19">
        <v>9.6300000000000008</v>
      </c>
      <c r="M5" s="30">
        <f t="shared" si="8"/>
        <v>465397.25497776922</v>
      </c>
      <c r="N5" s="3">
        <f t="shared" si="9"/>
        <v>48327.856176300018</v>
      </c>
      <c r="O5" s="4">
        <v>0.12892211838006229</v>
      </c>
      <c r="P5" s="9">
        <v>6.1330999999999997E-2</v>
      </c>
      <c r="Q5" s="9">
        <v>4.0599999999999996</v>
      </c>
      <c r="R5" s="30">
        <f t="shared" si="10"/>
        <v>330990.85291288252</v>
      </c>
      <c r="S5" s="3">
        <f t="shared" si="11"/>
        <v>81524.840618936592</v>
      </c>
      <c r="T5" s="44">
        <v>5.67E-2</v>
      </c>
      <c r="U5" s="23">
        <v>6.09</v>
      </c>
      <c r="V5" s="31">
        <f t="shared" si="0"/>
        <v>537037.03703703708</v>
      </c>
      <c r="W5" s="28">
        <f t="shared" si="1"/>
        <v>88183.421516754854</v>
      </c>
      <c r="X5" s="42">
        <v>4.8000000000000001E-2</v>
      </c>
      <c r="Y5" s="41">
        <v>4.9000000000000004</v>
      </c>
      <c r="Z5" s="31">
        <f t="shared" si="2"/>
        <v>510416.66666666674</v>
      </c>
      <c r="AA5" s="28">
        <f t="shared" si="3"/>
        <v>104166.66666666667</v>
      </c>
    </row>
    <row r="6" spans="1:27" s="34" customFormat="1" ht="72.75" thickBot="1" x14ac:dyDescent="0.3">
      <c r="A6" s="46" t="s">
        <v>24</v>
      </c>
      <c r="B6" s="47" t="s">
        <v>25</v>
      </c>
      <c r="C6" s="48">
        <v>0.19</v>
      </c>
      <c r="D6" s="49">
        <v>23.89</v>
      </c>
      <c r="E6" s="50">
        <f t="shared" si="4"/>
        <v>628684.21052631584</v>
      </c>
      <c r="F6" s="51">
        <f t="shared" si="5"/>
        <v>26315.78947368421</v>
      </c>
      <c r="G6" s="52">
        <v>0.19</v>
      </c>
      <c r="H6" s="47">
        <v>22.68</v>
      </c>
      <c r="I6" s="50">
        <f t="shared" si="6"/>
        <v>596842.10526315786</v>
      </c>
      <c r="J6" s="51">
        <f t="shared" si="7"/>
        <v>26315.78947368421</v>
      </c>
      <c r="K6" s="47">
        <v>0.19</v>
      </c>
      <c r="L6" s="47">
        <v>23.85</v>
      </c>
      <c r="M6" s="50">
        <f t="shared" si="8"/>
        <v>627631.57894736843</v>
      </c>
      <c r="N6" s="53">
        <f t="shared" si="9"/>
        <v>26315.78947368421</v>
      </c>
      <c r="O6" s="54">
        <v>9.5597484276729566E-2</v>
      </c>
      <c r="P6" s="55">
        <v>0.19</v>
      </c>
      <c r="Q6" s="55">
        <v>14.67</v>
      </c>
      <c r="R6" s="50">
        <f t="shared" si="10"/>
        <v>386052.63157894736</v>
      </c>
      <c r="S6" s="53">
        <f t="shared" si="11"/>
        <v>26315.78947368421</v>
      </c>
      <c r="T6" s="56">
        <v>0.19</v>
      </c>
      <c r="U6" s="57">
        <v>24.7</v>
      </c>
      <c r="V6" s="58">
        <f t="shared" si="0"/>
        <v>650000</v>
      </c>
      <c r="W6" s="59">
        <f t="shared" si="1"/>
        <v>26315.78947368421</v>
      </c>
      <c r="X6" s="60" t="s">
        <v>43</v>
      </c>
      <c r="Y6" s="61"/>
      <c r="Z6" s="61"/>
      <c r="AA6" s="62"/>
    </row>
    <row r="7" spans="1:27" ht="87" thickBot="1" x14ac:dyDescent="0.3">
      <c r="A7" s="18" t="s">
        <v>26</v>
      </c>
      <c r="B7" s="19" t="s">
        <v>27</v>
      </c>
      <c r="C7" s="15">
        <v>0.08</v>
      </c>
      <c r="D7" s="14">
        <v>10.1</v>
      </c>
      <c r="E7" s="30">
        <f>D7*F7</f>
        <v>631250</v>
      </c>
      <c r="F7" s="26">
        <f>5000/C7</f>
        <v>62500</v>
      </c>
      <c r="G7" s="6">
        <v>0.08</v>
      </c>
      <c r="H7" s="19">
        <v>8.9</v>
      </c>
      <c r="I7" s="30">
        <f t="shared" si="6"/>
        <v>556250</v>
      </c>
      <c r="J7" s="26">
        <f t="shared" si="7"/>
        <v>62500</v>
      </c>
      <c r="K7" s="19">
        <v>0.08</v>
      </c>
      <c r="L7" s="19">
        <v>9.2799999999999994</v>
      </c>
      <c r="M7" s="30">
        <f t="shared" si="8"/>
        <v>580000</v>
      </c>
      <c r="N7" s="3">
        <f t="shared" si="9"/>
        <v>62500</v>
      </c>
      <c r="O7" s="4">
        <v>0.10344827586206896</v>
      </c>
      <c r="P7" s="9">
        <v>6.1199999999999997E-2</v>
      </c>
      <c r="Q7" s="9">
        <v>6.06</v>
      </c>
      <c r="R7" s="30">
        <f t="shared" si="10"/>
        <v>495098.03921568627</v>
      </c>
      <c r="S7" s="3">
        <f t="shared" si="11"/>
        <v>81699.34640522876</v>
      </c>
      <c r="T7" s="44">
        <v>5.8000000000000003E-2</v>
      </c>
      <c r="U7" s="23">
        <v>6.92</v>
      </c>
      <c r="V7" s="31">
        <f t="shared" si="0"/>
        <v>596551.72413793101</v>
      </c>
      <c r="W7" s="28">
        <f t="shared" si="1"/>
        <v>86206.89655172413</v>
      </c>
      <c r="X7" s="42">
        <v>5.0999999999999997E-2</v>
      </c>
      <c r="Y7" s="41">
        <v>4.84</v>
      </c>
      <c r="Z7" s="31">
        <f t="shared" ref="Z7:Z11" si="12">AA7*Y7</f>
        <v>474509.80392156867</v>
      </c>
      <c r="AA7" s="28">
        <f t="shared" ref="AA7:AA11" si="13">5000/X7</f>
        <v>98039.215686274518</v>
      </c>
    </row>
    <row r="8" spans="1:27" ht="44.25" thickBot="1" x14ac:dyDescent="0.3">
      <c r="A8" s="18" t="s">
        <v>28</v>
      </c>
      <c r="B8" s="19" t="s">
        <v>29</v>
      </c>
      <c r="C8" s="15">
        <v>0.08</v>
      </c>
      <c r="D8" s="14">
        <v>10.039999999999999</v>
      </c>
      <c r="E8" s="30">
        <f t="shared" si="4"/>
        <v>627500</v>
      </c>
      <c r="F8" s="26">
        <f t="shared" ref="F8:F11" si="14">5000/C8</f>
        <v>62500</v>
      </c>
      <c r="G8" s="6">
        <v>0.08</v>
      </c>
      <c r="H8" s="19">
        <v>9.65</v>
      </c>
      <c r="I8" s="30">
        <f t="shared" si="6"/>
        <v>603125</v>
      </c>
      <c r="J8" s="26">
        <f t="shared" si="7"/>
        <v>62500</v>
      </c>
      <c r="K8" s="19">
        <v>0.08</v>
      </c>
      <c r="L8" s="19">
        <v>10.11</v>
      </c>
      <c r="M8" s="30">
        <f t="shared" si="8"/>
        <v>631875</v>
      </c>
      <c r="N8" s="3">
        <f t="shared" si="9"/>
        <v>62500</v>
      </c>
      <c r="O8" s="4">
        <v>9.4955489614243327E-2</v>
      </c>
      <c r="P8" s="9">
        <v>0.08</v>
      </c>
      <c r="Q8" s="9">
        <v>6.49</v>
      </c>
      <c r="R8" s="30">
        <f t="shared" si="10"/>
        <v>405625</v>
      </c>
      <c r="S8" s="3">
        <f t="shared" si="11"/>
        <v>62500</v>
      </c>
      <c r="T8" s="44">
        <v>0.08</v>
      </c>
      <c r="U8" s="23">
        <v>11.2</v>
      </c>
      <c r="V8" s="31">
        <f t="shared" si="0"/>
        <v>700000</v>
      </c>
      <c r="W8" s="28">
        <f t="shared" si="1"/>
        <v>62500</v>
      </c>
      <c r="X8" s="42">
        <v>0.08</v>
      </c>
      <c r="Y8" s="41">
        <v>8.8000000000000007</v>
      </c>
      <c r="Z8" s="31">
        <f t="shared" si="12"/>
        <v>550000</v>
      </c>
      <c r="AA8" s="28">
        <f t="shared" si="13"/>
        <v>62500</v>
      </c>
    </row>
    <row r="9" spans="1:27" ht="58.5" thickBot="1" x14ac:dyDescent="0.3">
      <c r="A9" s="18" t="s">
        <v>30</v>
      </c>
      <c r="B9" s="19" t="s">
        <v>31</v>
      </c>
      <c r="C9" s="15">
        <v>0.09</v>
      </c>
      <c r="D9" s="14">
        <v>10.57</v>
      </c>
      <c r="E9" s="30">
        <f t="shared" si="4"/>
        <v>587222.22222222225</v>
      </c>
      <c r="F9" s="26">
        <f t="shared" si="14"/>
        <v>55555.555555555555</v>
      </c>
      <c r="G9" s="6">
        <v>0.09</v>
      </c>
      <c r="H9" s="19">
        <v>10.199999999999999</v>
      </c>
      <c r="I9" s="30">
        <f t="shared" si="6"/>
        <v>566666.66666666663</v>
      </c>
      <c r="J9" s="26">
        <f t="shared" si="7"/>
        <v>55555.555555555555</v>
      </c>
      <c r="K9" s="19">
        <v>0.09</v>
      </c>
      <c r="L9" s="19">
        <v>10.7</v>
      </c>
      <c r="M9" s="30">
        <f t="shared" si="8"/>
        <v>594444.44444444438</v>
      </c>
      <c r="N9" s="3">
        <f t="shared" si="9"/>
        <v>55555.555555555555</v>
      </c>
      <c r="O9" s="4">
        <v>0.10093457943925235</v>
      </c>
      <c r="P9" s="9">
        <v>0.09</v>
      </c>
      <c r="Q9" s="9">
        <v>6.33</v>
      </c>
      <c r="R9" s="30">
        <f t="shared" si="10"/>
        <v>351666.66666666669</v>
      </c>
      <c r="S9" s="3">
        <f t="shared" si="11"/>
        <v>55555.555555555555</v>
      </c>
      <c r="T9" s="44">
        <v>0.09</v>
      </c>
      <c r="U9" s="23">
        <v>11.45</v>
      </c>
      <c r="V9" s="31">
        <f t="shared" si="0"/>
        <v>636111.11111111101</v>
      </c>
      <c r="W9" s="28">
        <f t="shared" si="1"/>
        <v>55555.555555555555</v>
      </c>
      <c r="X9" s="42">
        <v>8.1000000000000003E-2</v>
      </c>
      <c r="Y9" s="41">
        <v>8.18</v>
      </c>
      <c r="Z9" s="31">
        <f t="shared" si="12"/>
        <v>504938.2716049382</v>
      </c>
      <c r="AA9" s="28">
        <f t="shared" si="13"/>
        <v>61728.395061728392</v>
      </c>
    </row>
    <row r="10" spans="1:27" ht="58.5" thickBot="1" x14ac:dyDescent="0.3">
      <c r="A10" s="18" t="s">
        <v>32</v>
      </c>
      <c r="B10" s="19" t="s">
        <v>33</v>
      </c>
      <c r="C10" s="15">
        <v>0.08</v>
      </c>
      <c r="D10" s="14">
        <v>9.48</v>
      </c>
      <c r="E10" s="30">
        <f t="shared" si="4"/>
        <v>592500</v>
      </c>
      <c r="F10" s="26">
        <f t="shared" si="14"/>
        <v>62500</v>
      </c>
      <c r="G10" s="6">
        <v>0.08</v>
      </c>
      <c r="H10" s="19">
        <v>9.11</v>
      </c>
      <c r="I10" s="30">
        <f t="shared" si="6"/>
        <v>569375</v>
      </c>
      <c r="J10" s="26">
        <f t="shared" si="7"/>
        <v>62500</v>
      </c>
      <c r="K10" s="19">
        <v>0.08</v>
      </c>
      <c r="L10" s="19">
        <v>9.58</v>
      </c>
      <c r="M10" s="30">
        <f t="shared" si="8"/>
        <v>598750</v>
      </c>
      <c r="N10" s="3">
        <f t="shared" si="9"/>
        <v>62500</v>
      </c>
      <c r="O10" s="4">
        <v>0.10020876826722337</v>
      </c>
      <c r="P10" s="9">
        <v>0.08</v>
      </c>
      <c r="Q10" s="9">
        <v>9.8000000000000007</v>
      </c>
      <c r="R10" s="30">
        <f t="shared" si="10"/>
        <v>612500</v>
      </c>
      <c r="S10" s="3">
        <f t="shared" si="11"/>
        <v>62500</v>
      </c>
      <c r="T10" s="44">
        <v>0.08</v>
      </c>
      <c r="U10" s="23">
        <v>10.01</v>
      </c>
      <c r="V10" s="31">
        <f t="shared" si="0"/>
        <v>625625</v>
      </c>
      <c r="W10" s="28">
        <f t="shared" si="1"/>
        <v>62500</v>
      </c>
      <c r="X10" s="42">
        <v>7.1999999999999995E-2</v>
      </c>
      <c r="Y10" s="41">
        <v>7.13</v>
      </c>
      <c r="Z10" s="31">
        <f t="shared" si="12"/>
        <v>495138.88888888893</v>
      </c>
      <c r="AA10" s="28">
        <f t="shared" si="13"/>
        <v>69444.444444444453</v>
      </c>
    </row>
    <row r="11" spans="1:27" ht="72.75" thickBot="1" x14ac:dyDescent="0.3">
      <c r="A11" s="21" t="s">
        <v>34</v>
      </c>
      <c r="B11" s="19" t="s">
        <v>35</v>
      </c>
      <c r="C11" s="15">
        <v>0.2205</v>
      </c>
      <c r="D11" s="14">
        <v>28.6</v>
      </c>
      <c r="E11" s="30">
        <f t="shared" si="4"/>
        <v>648526.07709750568</v>
      </c>
      <c r="F11" s="26">
        <f t="shared" si="14"/>
        <v>22675.736961451246</v>
      </c>
      <c r="G11" s="6">
        <v>0.2205</v>
      </c>
      <c r="H11" s="19">
        <v>27.77</v>
      </c>
      <c r="I11" s="30">
        <f t="shared" si="6"/>
        <v>629705.21541950107</v>
      </c>
      <c r="J11" s="26">
        <f t="shared" si="7"/>
        <v>22675.736961451246</v>
      </c>
      <c r="K11" s="19">
        <v>0.2205</v>
      </c>
      <c r="L11" s="19">
        <v>27.93</v>
      </c>
      <c r="M11" s="30">
        <f t="shared" si="8"/>
        <v>633333.33333333326</v>
      </c>
      <c r="N11" s="3">
        <f t="shared" si="9"/>
        <v>22675.736961451246</v>
      </c>
      <c r="O11" s="4">
        <v>9.4736842105263161E-2</v>
      </c>
      <c r="P11" s="9">
        <v>0.2205</v>
      </c>
      <c r="Q11" s="9">
        <v>19.48</v>
      </c>
      <c r="R11" s="30">
        <f t="shared" si="10"/>
        <v>441723.3560090703</v>
      </c>
      <c r="S11" s="3">
        <f t="shared" si="11"/>
        <v>22675.736961451246</v>
      </c>
      <c r="T11" s="44">
        <v>0.22</v>
      </c>
      <c r="U11" s="23">
        <v>26.11</v>
      </c>
      <c r="V11" s="31">
        <f t="shared" si="0"/>
        <v>593409.09090909094</v>
      </c>
      <c r="W11" s="28">
        <f t="shared" si="1"/>
        <v>22727.272727272728</v>
      </c>
      <c r="X11" s="42">
        <v>0.221</v>
      </c>
      <c r="Y11" s="41">
        <v>19.73</v>
      </c>
      <c r="Z11" s="31">
        <f t="shared" si="12"/>
        <v>446380.09049773758</v>
      </c>
      <c r="AA11" s="28">
        <f t="shared" si="13"/>
        <v>22624.434389140271</v>
      </c>
    </row>
    <row r="12" spans="1:27" s="34" customFormat="1" ht="114.75" x14ac:dyDescent="0.25">
      <c r="A12" s="46" t="s">
        <v>36</v>
      </c>
      <c r="B12" s="47" t="s">
        <v>37</v>
      </c>
      <c r="C12" s="48">
        <v>0.16406299999999999</v>
      </c>
      <c r="D12" s="49">
        <v>19.899999999999999</v>
      </c>
      <c r="E12" s="50">
        <f>D12*F12</f>
        <v>606474.3421734334</v>
      </c>
      <c r="F12" s="51">
        <f>5000/C12</f>
        <v>30476.097596654945</v>
      </c>
      <c r="G12" s="52">
        <v>0.16406299999999999</v>
      </c>
      <c r="H12" s="47">
        <v>20.04</v>
      </c>
      <c r="I12" s="50">
        <f t="shared" si="6"/>
        <v>610740.99583696504</v>
      </c>
      <c r="J12" s="51">
        <f t="shared" si="7"/>
        <v>30476.097596654945</v>
      </c>
      <c r="K12" s="47">
        <v>0.16406299999999999</v>
      </c>
      <c r="L12" s="47">
        <v>20.67</v>
      </c>
      <c r="M12" s="50">
        <f t="shared" si="8"/>
        <v>629940.93732285779</v>
      </c>
      <c r="N12" s="53">
        <f t="shared" si="9"/>
        <v>30476.097596654945</v>
      </c>
      <c r="O12" s="54">
        <v>9.5247024673439762E-2</v>
      </c>
      <c r="P12" s="55">
        <v>0.17399999999999999</v>
      </c>
      <c r="Q12" s="55">
        <v>14.7</v>
      </c>
      <c r="R12" s="50">
        <f t="shared" si="10"/>
        <v>422413.79310344829</v>
      </c>
      <c r="S12" s="53">
        <f t="shared" si="11"/>
        <v>28735.632183908048</v>
      </c>
      <c r="T12" s="56">
        <v>0.17399999999999999</v>
      </c>
      <c r="U12" s="57">
        <v>21.14</v>
      </c>
      <c r="V12" s="58">
        <f t="shared" si="0"/>
        <v>607471.26436781615</v>
      </c>
      <c r="W12" s="59">
        <f t="shared" si="1"/>
        <v>28735.632183908048</v>
      </c>
      <c r="X12" s="60" t="s">
        <v>43</v>
      </c>
      <c r="Y12" s="61"/>
      <c r="Z12" s="61"/>
      <c r="AA12" s="6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C1" workbookViewId="0">
      <selection activeCell="K2" sqref="K2"/>
    </sheetView>
  </sheetViews>
  <sheetFormatPr defaultRowHeight="15" x14ac:dyDescent="0.25"/>
  <cols>
    <col min="6" max="6" width="0" hidden="1" customWidth="1"/>
    <col min="9" max="9" width="11.7109375" customWidth="1"/>
  </cols>
  <sheetData>
    <row r="1" spans="1:12" x14ac:dyDescent="0.25">
      <c r="A1" t="s">
        <v>1</v>
      </c>
      <c r="B1" s="13" t="s">
        <v>17</v>
      </c>
      <c r="C1" s="19" t="s">
        <v>19</v>
      </c>
      <c r="D1" s="19" t="s">
        <v>21</v>
      </c>
      <c r="E1" s="19" t="s">
        <v>23</v>
      </c>
      <c r="F1" s="19" t="s">
        <v>25</v>
      </c>
      <c r="G1" s="19" t="s">
        <v>27</v>
      </c>
      <c r="H1" s="19" t="s">
        <v>29</v>
      </c>
      <c r="I1" s="19" t="s">
        <v>31</v>
      </c>
      <c r="J1" s="19" t="s">
        <v>33</v>
      </c>
      <c r="K1" s="19" t="s">
        <v>35</v>
      </c>
      <c r="L1" s="19"/>
    </row>
    <row r="2" spans="1:12" x14ac:dyDescent="0.25">
      <c r="A2" t="s">
        <v>44</v>
      </c>
      <c r="B2" s="34"/>
      <c r="C2" s="34"/>
      <c r="D2" s="34"/>
      <c r="E2" s="34"/>
      <c r="F2" s="34"/>
      <c r="G2" s="34"/>
      <c r="H2" s="34"/>
      <c r="I2" s="34"/>
      <c r="J2" s="34"/>
      <c r="K2" s="34" t="s">
        <v>90</v>
      </c>
      <c r="L2" s="34"/>
    </row>
    <row r="3" spans="1:12" ht="120" x14ac:dyDescent="0.25">
      <c r="B3" s="35" t="s">
        <v>65</v>
      </c>
      <c r="C3" s="35" t="s">
        <v>60</v>
      </c>
      <c r="D3" s="35" t="s">
        <v>70</v>
      </c>
      <c r="E3" s="35" t="s">
        <v>66</v>
      </c>
      <c r="G3" s="35" t="s">
        <v>81</v>
      </c>
      <c r="H3" s="35" t="s">
        <v>83</v>
      </c>
      <c r="I3" s="35" t="s">
        <v>45</v>
      </c>
      <c r="J3" s="35" t="s">
        <v>62</v>
      </c>
    </row>
    <row r="4" spans="1:12" ht="60" x14ac:dyDescent="0.25">
      <c r="B4" s="35" t="s">
        <v>58</v>
      </c>
      <c r="C4" s="35" t="s">
        <v>51</v>
      </c>
      <c r="D4" s="35" t="s">
        <v>71</v>
      </c>
      <c r="E4" s="35" t="s">
        <v>70</v>
      </c>
      <c r="G4" s="35" t="s">
        <v>53</v>
      </c>
      <c r="H4" s="35" t="s">
        <v>74</v>
      </c>
      <c r="I4" s="35" t="s">
        <v>46</v>
      </c>
      <c r="J4" s="35" t="s">
        <v>70</v>
      </c>
    </row>
    <row r="5" spans="1:12" ht="90" x14ac:dyDescent="0.25">
      <c r="B5" s="35" t="s">
        <v>59</v>
      </c>
      <c r="C5" s="35" t="s">
        <v>47</v>
      </c>
      <c r="D5" s="35" t="s">
        <v>72</v>
      </c>
      <c r="E5" s="35" t="s">
        <v>47</v>
      </c>
      <c r="G5" s="35" t="s">
        <v>46</v>
      </c>
      <c r="H5" s="35" t="s">
        <v>52</v>
      </c>
      <c r="I5" s="35" t="s">
        <v>47</v>
      </c>
      <c r="J5" s="35" t="s">
        <v>66</v>
      </c>
    </row>
    <row r="6" spans="1:12" ht="75" x14ac:dyDescent="0.25">
      <c r="B6" s="35" t="s">
        <v>51</v>
      </c>
      <c r="C6" s="35" t="s">
        <v>52</v>
      </c>
      <c r="D6" s="35" t="s">
        <v>52</v>
      </c>
      <c r="E6" s="35" t="s">
        <v>52</v>
      </c>
      <c r="G6" s="35" t="s">
        <v>60</v>
      </c>
      <c r="H6" s="35" t="s">
        <v>54</v>
      </c>
      <c r="I6" s="35" t="s">
        <v>48</v>
      </c>
      <c r="J6" s="35" t="s">
        <v>47</v>
      </c>
    </row>
    <row r="7" spans="1:12" ht="120" x14ac:dyDescent="0.25">
      <c r="B7" s="35" t="s">
        <v>47</v>
      </c>
      <c r="C7" s="35" t="s">
        <v>62</v>
      </c>
      <c r="D7" s="35" t="s">
        <v>60</v>
      </c>
      <c r="E7" s="35" t="s">
        <v>78</v>
      </c>
      <c r="G7" s="35" t="s">
        <v>51</v>
      </c>
      <c r="H7" s="35" t="s">
        <v>46</v>
      </c>
      <c r="I7" s="35" t="s">
        <v>49</v>
      </c>
      <c r="J7" s="35" t="s">
        <v>51</v>
      </c>
    </row>
    <row r="8" spans="1:12" ht="90" x14ac:dyDescent="0.25">
      <c r="B8" s="35" t="s">
        <v>60</v>
      </c>
      <c r="C8" s="35" t="s">
        <v>46</v>
      </c>
      <c r="D8" s="35" t="s">
        <v>73</v>
      </c>
      <c r="E8" s="35" t="s">
        <v>54</v>
      </c>
      <c r="G8" s="35" t="s">
        <v>72</v>
      </c>
      <c r="H8" s="35" t="s">
        <v>51</v>
      </c>
      <c r="I8" s="35" t="s">
        <v>50</v>
      </c>
      <c r="J8" s="35" t="s">
        <v>48</v>
      </c>
    </row>
    <row r="9" spans="1:12" ht="60" x14ac:dyDescent="0.25">
      <c r="B9" s="35" t="s">
        <v>61</v>
      </c>
      <c r="C9" s="35" t="s">
        <v>53</v>
      </c>
      <c r="D9" s="35" t="s">
        <v>74</v>
      </c>
      <c r="E9" s="35" t="s">
        <v>71</v>
      </c>
      <c r="G9" s="35" t="s">
        <v>71</v>
      </c>
      <c r="H9" s="35" t="s">
        <v>84</v>
      </c>
      <c r="I9" s="35" t="s">
        <v>51</v>
      </c>
      <c r="J9" s="35" t="s">
        <v>60</v>
      </c>
    </row>
    <row r="10" spans="1:12" ht="120" x14ac:dyDescent="0.25">
      <c r="B10" s="35" t="s">
        <v>62</v>
      </c>
      <c r="C10" s="35" t="s">
        <v>66</v>
      </c>
      <c r="D10" s="35" t="s">
        <v>75</v>
      </c>
      <c r="E10" s="35" t="s">
        <v>79</v>
      </c>
      <c r="G10" s="35" t="s">
        <v>52</v>
      </c>
      <c r="H10" s="35" t="s">
        <v>85</v>
      </c>
      <c r="I10" s="35" t="s">
        <v>52</v>
      </c>
      <c r="J10" s="35" t="s">
        <v>52</v>
      </c>
    </row>
    <row r="11" spans="1:12" ht="105" x14ac:dyDescent="0.25">
      <c r="B11" s="35" t="s">
        <v>63</v>
      </c>
      <c r="C11" s="35" t="s">
        <v>67</v>
      </c>
      <c r="D11" s="35" t="s">
        <v>76</v>
      </c>
      <c r="E11" s="35" t="s">
        <v>51</v>
      </c>
      <c r="G11" s="35" t="s">
        <v>78</v>
      </c>
      <c r="H11" s="35" t="s">
        <v>86</v>
      </c>
      <c r="I11" s="35" t="s">
        <v>53</v>
      </c>
      <c r="J11" s="35" t="s">
        <v>88</v>
      </c>
    </row>
    <row r="12" spans="1:12" ht="75" x14ac:dyDescent="0.25">
      <c r="B12" s="35" t="s">
        <v>52</v>
      </c>
      <c r="C12" s="35" t="s">
        <v>61</v>
      </c>
      <c r="D12" s="35" t="s">
        <v>51</v>
      </c>
      <c r="E12" s="35" t="s">
        <v>46</v>
      </c>
      <c r="G12" s="35" t="s">
        <v>82</v>
      </c>
      <c r="H12" s="35" t="s">
        <v>87</v>
      </c>
      <c r="I12" s="35" t="s">
        <v>54</v>
      </c>
      <c r="J12" s="35" t="s">
        <v>89</v>
      </c>
    </row>
    <row r="13" spans="1:12" ht="75" x14ac:dyDescent="0.25">
      <c r="I13" s="35" t="s">
        <v>57</v>
      </c>
    </row>
    <row r="14" spans="1:12" ht="18" x14ac:dyDescent="0.25">
      <c r="B14" s="39" t="s">
        <v>55</v>
      </c>
      <c r="C14" s="39" t="s">
        <v>55</v>
      </c>
      <c r="D14" s="39" t="s">
        <v>55</v>
      </c>
      <c r="E14" s="39" t="s">
        <v>55</v>
      </c>
      <c r="G14" s="39" t="s">
        <v>55</v>
      </c>
      <c r="J14" s="39" t="s">
        <v>55</v>
      </c>
    </row>
    <row r="16" spans="1:12" x14ac:dyDescent="0.25">
      <c r="B16" s="40" t="s">
        <v>56</v>
      </c>
      <c r="C16" s="40" t="s">
        <v>56</v>
      </c>
      <c r="D16" s="40" t="s">
        <v>56</v>
      </c>
      <c r="E16" s="40" t="s">
        <v>56</v>
      </c>
      <c r="G16" s="40" t="s">
        <v>56</v>
      </c>
      <c r="J16" s="40" t="s">
        <v>56</v>
      </c>
    </row>
    <row r="17" spans="2:10" ht="105" x14ac:dyDescent="0.25">
      <c r="B17" s="35" t="s">
        <v>57</v>
      </c>
      <c r="C17" s="35" t="s">
        <v>57</v>
      </c>
      <c r="D17" s="35" t="s">
        <v>77</v>
      </c>
      <c r="E17" s="35" t="s">
        <v>68</v>
      </c>
      <c r="G17" s="35" t="s">
        <v>57</v>
      </c>
      <c r="J17" s="35" t="s">
        <v>68</v>
      </c>
    </row>
    <row r="18" spans="2:10" ht="150" x14ac:dyDescent="0.25">
      <c r="B18" s="35" t="s">
        <v>64</v>
      </c>
      <c r="C18" s="35" t="s">
        <v>68</v>
      </c>
      <c r="E18" s="35" t="s">
        <v>57</v>
      </c>
      <c r="J18" s="35" t="s">
        <v>57</v>
      </c>
    </row>
    <row r="19" spans="2:10" ht="120" x14ac:dyDescent="0.25">
      <c r="C19" s="35" t="s">
        <v>69</v>
      </c>
      <c r="E19" s="35" t="s">
        <v>77</v>
      </c>
      <c r="J19" s="35" t="s">
        <v>80</v>
      </c>
    </row>
    <row r="20" spans="2:10" ht="105" x14ac:dyDescent="0.25">
      <c r="E20" s="35" t="s">
        <v>80</v>
      </c>
      <c r="J20" s="35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5" x14ac:dyDescent="0.25"/>
  <sheetData>
    <row r="1" spans="1:11" x14ac:dyDescent="0.25">
      <c r="A1" s="35"/>
      <c r="B1" s="36"/>
      <c r="C1" s="37"/>
      <c r="D1" s="38"/>
      <c r="E1" s="36"/>
      <c r="G1" s="35"/>
      <c r="H1" s="36"/>
      <c r="I1" s="37"/>
      <c r="J1" s="38"/>
      <c r="K1" s="36"/>
    </row>
    <row r="2" spans="1:11" x14ac:dyDescent="0.25">
      <c r="A2" s="35"/>
      <c r="B2" s="36"/>
      <c r="C2" s="37"/>
      <c r="D2" s="38"/>
      <c r="E2" s="36"/>
      <c r="G2" s="35"/>
      <c r="H2" s="36"/>
      <c r="I2" s="37"/>
      <c r="J2" s="38"/>
      <c r="K2" s="36"/>
    </row>
    <row r="3" spans="1:11" x14ac:dyDescent="0.25">
      <c r="A3" s="35"/>
      <c r="B3" s="36"/>
      <c r="C3" s="37"/>
      <c r="D3" s="38"/>
      <c r="E3" s="36"/>
      <c r="G3" s="35"/>
      <c r="H3" s="36"/>
      <c r="I3" s="37"/>
      <c r="J3" s="38"/>
      <c r="K3" s="36"/>
    </row>
    <row r="4" spans="1:11" x14ac:dyDescent="0.25">
      <c r="A4" s="35"/>
      <c r="B4" s="36"/>
      <c r="C4" s="37"/>
      <c r="D4" s="38"/>
      <c r="E4" s="36"/>
      <c r="G4" s="35"/>
      <c r="H4" s="36"/>
      <c r="I4" s="37"/>
      <c r="J4" s="38"/>
      <c r="K4" s="36"/>
    </row>
    <row r="5" spans="1:11" x14ac:dyDescent="0.25">
      <c r="A5" s="35"/>
      <c r="B5" s="36"/>
      <c r="C5" s="37"/>
      <c r="D5" s="38"/>
      <c r="E5" s="36"/>
      <c r="G5" s="35"/>
      <c r="H5" s="36"/>
      <c r="I5" s="37"/>
      <c r="J5" s="38"/>
      <c r="K5" s="36"/>
    </row>
    <row r="6" spans="1:11" x14ac:dyDescent="0.25">
      <c r="A6" s="35"/>
      <c r="B6" s="36"/>
      <c r="C6" s="37"/>
      <c r="D6" s="38"/>
      <c r="E6" s="36"/>
      <c r="G6" s="35"/>
      <c r="H6" s="36"/>
      <c r="I6" s="37"/>
      <c r="J6" s="38"/>
      <c r="K6" s="36"/>
    </row>
    <row r="7" spans="1:11" x14ac:dyDescent="0.25">
      <c r="A7" s="35"/>
      <c r="B7" s="36"/>
      <c r="C7" s="37"/>
      <c r="D7" s="38"/>
      <c r="E7" s="36"/>
      <c r="G7" s="35"/>
      <c r="H7" s="36"/>
      <c r="I7" s="37"/>
      <c r="J7" s="38"/>
      <c r="K7" s="36"/>
    </row>
    <row r="8" spans="1:11" x14ac:dyDescent="0.25">
      <c r="A8" s="35"/>
      <c r="B8" s="36"/>
      <c r="C8" s="37"/>
      <c r="D8" s="38"/>
      <c r="E8" s="36"/>
      <c r="G8" s="35"/>
      <c r="H8" s="36"/>
      <c r="I8" s="37"/>
      <c r="J8" s="38"/>
      <c r="K8" s="36"/>
    </row>
    <row r="9" spans="1:11" x14ac:dyDescent="0.25">
      <c r="A9" s="35"/>
      <c r="B9" s="36"/>
      <c r="C9" s="37"/>
      <c r="D9" s="38"/>
      <c r="E9" s="36"/>
      <c r="G9" s="35"/>
      <c r="H9" s="36"/>
      <c r="I9" s="37"/>
      <c r="J9" s="38"/>
      <c r="K9" s="36"/>
    </row>
    <row r="10" spans="1:11" x14ac:dyDescent="0.25">
      <c r="A10" s="35"/>
      <c r="B10" s="36"/>
      <c r="C10" s="37"/>
      <c r="D10" s="38"/>
      <c r="E10" s="36"/>
      <c r="G10" s="35"/>
      <c r="H10" s="36"/>
      <c r="I10" s="37"/>
      <c r="J10" s="38"/>
      <c r="K10" s="36"/>
    </row>
    <row r="12" spans="1:11" ht="18" x14ac:dyDescent="0.25">
      <c r="A12" s="39"/>
      <c r="G12" s="39"/>
    </row>
    <row r="14" spans="1:11" x14ac:dyDescent="0.25">
      <c r="A14" s="40"/>
      <c r="B14" s="40"/>
      <c r="C14" s="40"/>
      <c r="D14" s="40"/>
      <c r="E14" s="40"/>
      <c r="G14" s="40"/>
      <c r="H14" s="40"/>
      <c r="I14" s="40"/>
      <c r="J14" s="40"/>
      <c r="K14" s="40"/>
    </row>
    <row r="15" spans="1:11" x14ac:dyDescent="0.25">
      <c r="A15" s="35"/>
      <c r="B15" s="36"/>
      <c r="C15" s="37"/>
      <c r="D15" s="38"/>
      <c r="E15" s="36"/>
      <c r="G15" s="35"/>
      <c r="H15" s="36"/>
      <c r="I15" s="37"/>
      <c r="J15" s="38"/>
      <c r="K15" s="36"/>
    </row>
    <row r="16" spans="1:11" x14ac:dyDescent="0.25">
      <c r="A16" s="35"/>
      <c r="B16" s="36"/>
      <c r="C16" s="37"/>
      <c r="D16" s="38"/>
      <c r="E16" s="36"/>
      <c r="G16" s="35"/>
    </row>
    <row r="17" spans="1:5" x14ac:dyDescent="0.25">
      <c r="A17" s="35"/>
      <c r="B17" s="36"/>
      <c r="C17" s="37"/>
      <c r="D17" s="38"/>
      <c r="E17" s="36"/>
    </row>
    <row r="18" spans="1:5" x14ac:dyDescent="0.25">
      <c r="A18" s="35"/>
    </row>
    <row r="19" spans="1:5" x14ac:dyDescent="0.25">
      <c r="A19" s="35"/>
      <c r="B19" s="36"/>
      <c r="C19" s="37"/>
      <c r="D19" s="38"/>
      <c r="E19" s="36"/>
    </row>
    <row r="20" spans="1:5" x14ac:dyDescent="0.25">
      <c r="A20" s="35"/>
      <c r="B20" s="36"/>
      <c r="C20" s="37"/>
      <c r="D20" s="38"/>
      <c r="E20" s="36"/>
    </row>
    <row r="21" spans="1:5" x14ac:dyDescent="0.25">
      <c r="A21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Funds</vt:lpstr>
      <vt:lpstr>Holders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2021-11-29T00:53:08Z</dcterms:created>
  <dcterms:modified xsi:type="dcterms:W3CDTF">2022-06-22T01:23:04Z</dcterms:modified>
</cp:coreProperties>
</file>